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25" tabRatio="609" activeTab="0"/>
  </bookViews>
  <sheets>
    <sheet name="PRIHODI" sheetId="1" r:id="rId1"/>
    <sheet name="RASHODI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Michel New</author>
  </authors>
  <commentList>
    <comment ref="F16" authorId="0">
      <text>
        <r>
          <rPr>
            <b/>
            <sz val="9"/>
            <rFont val="Tahoma"/>
            <family val="2"/>
          </rPr>
          <t>Michel New:</t>
        </r>
        <r>
          <rPr>
            <sz val="9"/>
            <rFont val="Tahoma"/>
            <family val="2"/>
          </rPr>
          <t xml:space="preserve">
- 179.855.302,00 - Ugovor RFZO (predračun)
- 20.000.000,00 pretraga nesrodnih davalaca MTĆ)</t>
        </r>
      </text>
    </comment>
  </commentList>
</comments>
</file>

<file path=xl/sharedStrings.xml><?xml version="1.0" encoding="utf-8"?>
<sst xmlns="http://schemas.openxmlformats.org/spreadsheetml/2006/main" count="111" uniqueCount="104">
  <si>
    <t>Економ. класификација</t>
  </si>
  <si>
    <t>Опис</t>
  </si>
  <si>
    <t>Износ планираних прихода и примања</t>
  </si>
  <si>
    <t>Приходи и примања из буџета</t>
  </si>
  <si>
    <t>Из осталих извора</t>
  </si>
  <si>
    <t>Републике</t>
  </si>
  <si>
    <t>Општине / 
града</t>
  </si>
  <si>
    <t>РФЗО</t>
  </si>
  <si>
    <t>3=4+5+6+7</t>
  </si>
  <si>
    <t>Камате</t>
  </si>
  <si>
    <t>Споредне продаје добара и услуга које врше државне нетржишне јединице</t>
  </si>
  <si>
    <t>Мешовити и неодређени приходи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</si>
  <si>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</si>
  <si>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</si>
  <si>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буџетских корисника на истом нивоу-тужба РФЗО</t>
  </si>
  <si>
    <t>Приходи из буџета</t>
  </si>
  <si>
    <t>Приходи из буџета 2</t>
  </si>
  <si>
    <t>Примања од продаје непокретности</t>
  </si>
  <si>
    <t>Примања од продаје залиха производње</t>
  </si>
  <si>
    <t xml:space="preserve">УКУПНИ ПРИХОДИ И ПРИМАЊА </t>
  </si>
  <si>
    <t xml:space="preserve"> ФИНАНСИЈСКI  ПЛАН ЗА 2019. ГОДИНУ</t>
  </si>
  <si>
    <t>Износ планираних расхода и издатака</t>
  </si>
  <si>
    <t>Расходи и издаци на терет буџета</t>
  </si>
  <si>
    <t xml:space="preserve">Републике 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</si>
  <si>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</si>
  <si>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</si>
  <si>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</si>
  <si>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</si>
  <si>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Исплата накнада за време одсуствовања с посла на терет фондова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</si>
  <si>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</si>
  <si>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</si>
  <si>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</si>
  <si>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</si>
  <si>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</si>
  <si>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</si>
  <si>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</si>
  <si>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</si>
  <si>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</si>
  <si>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</si>
  <si>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службених путовања у земљи</t>
  </si>
  <si>
    <t>Трошкови службених путовања у иностранство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</si>
  <si>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</si>
  <si>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</si>
  <si>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</si>
  <si>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</si>
  <si>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</si>
  <si>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</si>
  <si>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</si>
  <si>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</si>
  <si>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</si>
  <si>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Медицинске услуге</t>
  </si>
  <si>
    <t>Услуге очувања животне средине, науке и геодетске услуге</t>
  </si>
  <si>
    <t>Остале спец.услуге претрага регис.кошт.сржи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</si>
  <si>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</si>
  <si>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</si>
  <si>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</si>
  <si>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</si>
  <si>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</si>
  <si>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Медицински и лабораторијски материјали</t>
  </si>
  <si>
    <t>Медицински и лабораторијски материјали из ранијег периода</t>
  </si>
  <si>
    <t>Материјали за одржавање хигијене и угоститељство</t>
  </si>
  <si>
    <t>Материјали за посебне намене</t>
  </si>
  <si>
    <t>Негативне курсне разлике</t>
  </si>
  <si>
    <t>Казне за кашњење</t>
  </si>
  <si>
    <t>Остали порези</t>
  </si>
  <si>
    <t>Обавезне таксе</t>
  </si>
  <si>
    <t>Административна опрема</t>
  </si>
  <si>
    <t>Нематеријална имовина</t>
  </si>
  <si>
    <t>Услуге информисања из ранијег периода</t>
  </si>
  <si>
    <t>Новчане казне и пенали</t>
  </si>
  <si>
    <t>Aмортизација зграда и грађ.објеката</t>
  </si>
  <si>
    <t>Aмортизација опреме</t>
  </si>
  <si>
    <t>Енергетске услуге из ранијих година</t>
  </si>
  <si>
    <t>Комуналне услуге из ранијих година</t>
  </si>
  <si>
    <t>Услуге комуникација из ранијих година</t>
  </si>
  <si>
    <t>Трошкови осигурања из ранијих година</t>
  </si>
  <si>
    <t>Услуге очувања животне средине, науке и геодетске услуге из ранијих година</t>
  </si>
  <si>
    <t>Закуп имовине и опреме из ранијег периода</t>
  </si>
  <si>
    <t>Остале опште услуге из ранијег периода</t>
  </si>
  <si>
    <t>Медицинске услуге из ранијег периода</t>
  </si>
  <si>
    <t>Материјали за образовање и усавршавање запослених из ранијег периода</t>
  </si>
  <si>
    <t>Материјали за одржавање хигијене и угоститељство из ранијег периода</t>
  </si>
  <si>
    <t>Остали трошкови транспорта из ранијег периода</t>
  </si>
  <si>
    <t>Административни материјал из ранијег периода</t>
  </si>
  <si>
    <t>Компјутерске услуге из ранијег периода</t>
  </si>
  <si>
    <t>Текуће поправке и одржавање опреме из ранијег периода</t>
  </si>
  <si>
    <t>Материјали за саобраћај из ранијег периода</t>
  </si>
  <si>
    <t>Материјали за посебне намене из ранијег периода</t>
  </si>
  <si>
    <t>Остале спец.услуге претрага регис.кошт.сржи из ранијег периода</t>
  </si>
  <si>
    <t>Трошкови службених путовања у земљи из ранијег периода</t>
  </si>
  <si>
    <t>Текуће поправке и одржавање зграда и објеката из ранијег периода</t>
  </si>
  <si>
    <t>Административна опрема из ранијег периода</t>
  </si>
  <si>
    <t>Медицинска опрема из ранијих година</t>
  </si>
  <si>
    <t>Залихе готових производа</t>
  </si>
  <si>
    <t xml:space="preserve">ПРИХОДИ И ПРИМАЊА: </t>
  </si>
  <si>
    <t>РАСХОДИ И ИЗДАЦИ:</t>
  </si>
  <si>
    <t>УКУПНИ РАСХОДИ И ИЗДАЦИ:</t>
  </si>
  <si>
    <t>Michel Nikolić</t>
  </si>
  <si>
    <t>Pomoćnik direktora</t>
  </si>
  <si>
    <t>Radenko Stevović</t>
  </si>
  <si>
    <t>V.D. DIREKTORA</t>
  </si>
  <si>
    <t>Dr sc med Gradimir Bogdanović</t>
  </si>
  <si>
    <t>Rukovodilac finansijsko-</t>
  </si>
  <si>
    <t>računovodstvenih poslova</t>
  </si>
</sst>
</file>

<file path=xl/styles.xml><?xml version="1.0" encoding="utf-8"?>
<styleSheet xmlns="http://schemas.openxmlformats.org/spreadsheetml/2006/main">
  <numFmts count="1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u val="singleAccounting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66" fontId="2" fillId="0" borderId="0" xfId="42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0" fillId="0" borderId="0" xfId="42" applyFont="1" applyAlignment="1">
      <alignment/>
    </xf>
    <xf numFmtId="4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5" fillId="0" borderId="0" xfId="42" applyNumberFormat="1" applyFont="1" applyFill="1" applyAlignment="1">
      <alignment/>
    </xf>
    <xf numFmtId="166" fontId="3" fillId="0" borderId="10" xfId="42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10" xfId="42" applyNumberFormat="1" applyFont="1" applyFill="1" applyBorder="1" applyAlignment="1">
      <alignment horizontal="right" vertical="center"/>
    </xf>
    <xf numFmtId="166" fontId="3" fillId="0" borderId="10" xfId="42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166" fontId="2" fillId="0" borderId="10" xfId="42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166" fontId="8" fillId="0" borderId="0" xfId="42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10" xfId="42" applyNumberFormat="1" applyFont="1" applyFill="1" applyBorder="1" applyAlignment="1">
      <alignment horizontal="right" vertical="center"/>
    </xf>
    <xf numFmtId="4" fontId="2" fillId="0" borderId="10" xfId="42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 vertical="center"/>
    </xf>
    <xf numFmtId="4" fontId="2" fillId="0" borderId="10" xfId="42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0" fillId="0" borderId="0" xfId="43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3" fillId="0" borderId="10" xfId="42" applyNumberFormat="1" applyFont="1" applyFill="1" applyBorder="1" applyAlignment="1" applyProtection="1">
      <alignment horizontal="right" vertical="center" wrapText="1"/>
      <protection locked="0"/>
    </xf>
    <xf numFmtId="166" fontId="3" fillId="0" borderId="10" xfId="42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66" fontId="3" fillId="0" borderId="10" xfId="42" applyNumberFormat="1" applyFont="1" applyFill="1" applyBorder="1" applyAlignment="1" applyProtection="1">
      <alignment horizontal="right" vertical="center" wrapText="1"/>
      <protection locked="0"/>
    </xf>
    <xf numFmtId="166" fontId="2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8.57421875" style="0" customWidth="1"/>
    <col min="2" max="2" width="26.00390625" style="0" customWidth="1"/>
    <col min="3" max="3" width="22.00390625" style="0" customWidth="1"/>
    <col min="4" max="4" width="14.57421875" style="0" customWidth="1"/>
    <col min="5" max="5" width="13.140625" style="0" customWidth="1"/>
    <col min="6" max="6" width="16.140625" style="0" customWidth="1"/>
    <col min="7" max="7" width="21.28125" style="0" customWidth="1"/>
  </cols>
  <sheetData>
    <row r="1" spans="1:7" ht="15.75">
      <c r="A1" s="1"/>
      <c r="B1" s="1"/>
      <c r="C1" s="12" t="s">
        <v>20</v>
      </c>
      <c r="D1" s="20"/>
      <c r="E1" s="3"/>
      <c r="F1" s="3"/>
      <c r="G1" s="3"/>
    </row>
    <row r="2" spans="1:7" ht="12.75">
      <c r="A2" s="1"/>
      <c r="B2" s="1"/>
      <c r="C2" s="2"/>
      <c r="D2" s="3"/>
      <c r="E2" s="3"/>
      <c r="F2" s="3"/>
      <c r="G2" s="3"/>
    </row>
    <row r="3" spans="1:7" ht="12.75">
      <c r="A3" s="1"/>
      <c r="B3" s="1"/>
      <c r="C3" s="2"/>
      <c r="D3" s="3"/>
      <c r="E3" s="3"/>
      <c r="F3" s="3"/>
      <c r="G3" s="3"/>
    </row>
    <row r="4" spans="1:7" ht="12.75">
      <c r="A4" s="1"/>
      <c r="B4" s="1"/>
      <c r="C4" s="2"/>
      <c r="D4" s="3"/>
      <c r="E4" s="3"/>
      <c r="F4" s="3"/>
      <c r="G4" s="3"/>
    </row>
    <row r="5" spans="1:7" ht="25.5">
      <c r="A5" s="1"/>
      <c r="B5" s="21" t="s">
        <v>94</v>
      </c>
      <c r="C5" s="22">
        <f>C22</f>
        <v>2312309867</v>
      </c>
      <c r="D5" s="3"/>
      <c r="E5" s="33"/>
      <c r="F5" s="3"/>
      <c r="G5" s="3"/>
    </row>
    <row r="6" spans="1:7" ht="15">
      <c r="A6" s="1"/>
      <c r="B6" s="21" t="s">
        <v>95</v>
      </c>
      <c r="C6" s="22">
        <f>RASHODI!C75</f>
        <v>2312309867</v>
      </c>
      <c r="D6" s="3"/>
      <c r="E6" s="3"/>
      <c r="F6" s="3"/>
      <c r="G6" s="3"/>
    </row>
    <row r="7" spans="1:7" ht="12.75">
      <c r="A7" s="1"/>
      <c r="B7" s="1"/>
      <c r="C7" s="2"/>
      <c r="D7" s="3"/>
      <c r="E7" s="3"/>
      <c r="F7" s="3"/>
      <c r="G7" s="3"/>
    </row>
    <row r="8" spans="1:7" ht="12.75">
      <c r="A8" s="51" t="s">
        <v>0</v>
      </c>
      <c r="B8" s="51" t="s">
        <v>1</v>
      </c>
      <c r="C8" s="53" t="s">
        <v>2</v>
      </c>
      <c r="D8" s="54"/>
      <c r="E8" s="54"/>
      <c r="F8" s="54"/>
      <c r="G8" s="54"/>
    </row>
    <row r="9" spans="1:7" ht="12.75">
      <c r="A9" s="51"/>
      <c r="B9" s="52"/>
      <c r="C9" s="53"/>
      <c r="D9" s="55" t="s">
        <v>3</v>
      </c>
      <c r="E9" s="56"/>
      <c r="F9" s="57"/>
      <c r="G9" s="53" t="s">
        <v>4</v>
      </c>
    </row>
    <row r="10" spans="1:7" ht="25.5">
      <c r="A10" s="51"/>
      <c r="B10" s="52"/>
      <c r="C10" s="53"/>
      <c r="D10" s="5" t="s">
        <v>5</v>
      </c>
      <c r="E10" s="5" t="s">
        <v>6</v>
      </c>
      <c r="F10" s="5" t="s">
        <v>7</v>
      </c>
      <c r="G10" s="53"/>
    </row>
    <row r="11" spans="1:7" ht="12.75">
      <c r="A11" s="11">
        <v>1</v>
      </c>
      <c r="B11" s="11">
        <v>2</v>
      </c>
      <c r="C11" s="18" t="s">
        <v>8</v>
      </c>
      <c r="D11" s="19">
        <v>4</v>
      </c>
      <c r="E11" s="19">
        <v>5</v>
      </c>
      <c r="F11" s="19">
        <v>6</v>
      </c>
      <c r="G11" s="19">
        <v>7</v>
      </c>
    </row>
    <row r="12" spans="1:7" ht="16.5" customHeight="1">
      <c r="A12" s="4">
        <v>741100</v>
      </c>
      <c r="B12" s="6" t="s">
        <v>9</v>
      </c>
      <c r="C12" s="13">
        <f>SUM(D12:G12)</f>
        <v>200000</v>
      </c>
      <c r="D12" s="14"/>
      <c r="E12" s="14"/>
      <c r="F12" s="14"/>
      <c r="G12" s="14">
        <v>200000</v>
      </c>
    </row>
    <row r="13" spans="1:7" ht="51">
      <c r="A13" s="4">
        <v>742300</v>
      </c>
      <c r="B13" s="6" t="s">
        <v>10</v>
      </c>
      <c r="C13" s="13">
        <f aca="true" t="shared" si="0" ref="C13:C21">SUM(D13:G13)</f>
        <v>1055146604</v>
      </c>
      <c r="D13" s="14"/>
      <c r="E13" s="14"/>
      <c r="F13" s="14"/>
      <c r="G13" s="15">
        <v>1055146604</v>
      </c>
    </row>
    <row r="14" spans="1:7" ht="25.5">
      <c r="A14" s="4">
        <v>745100</v>
      </c>
      <c r="B14" s="6" t="s">
        <v>11</v>
      </c>
      <c r="C14" s="13">
        <f t="shared" si="0"/>
        <v>1500000</v>
      </c>
      <c r="D14" s="14"/>
      <c r="E14" s="14"/>
      <c r="F14" s="14"/>
      <c r="G14" s="15">
        <v>1500000</v>
      </c>
    </row>
    <row r="15" spans="1:7" ht="24" customHeight="1">
      <c r="A15" s="4">
        <v>772100</v>
      </c>
      <c r="B15" s="6" t="s">
        <v>12</v>
      </c>
      <c r="C15" s="13">
        <f t="shared" si="0"/>
        <v>3000000</v>
      </c>
      <c r="D15" s="14"/>
      <c r="E15" s="14">
        <v>1400000</v>
      </c>
      <c r="F15" s="14">
        <v>1600000</v>
      </c>
      <c r="G15" s="14"/>
    </row>
    <row r="16" spans="1:7" ht="38.25">
      <c r="A16" s="4">
        <v>781100</v>
      </c>
      <c r="B16" s="6" t="s">
        <v>13</v>
      </c>
      <c r="C16" s="13">
        <f t="shared" si="0"/>
        <v>199855302</v>
      </c>
      <c r="D16" s="14"/>
      <c r="E16" s="14"/>
      <c r="F16" s="14">
        <v>199855302</v>
      </c>
      <c r="G16" s="14"/>
    </row>
    <row r="17" spans="1:7" ht="38.25">
      <c r="A17" s="4">
        <v>781100</v>
      </c>
      <c r="B17" s="6" t="s">
        <v>14</v>
      </c>
      <c r="C17" s="13">
        <f t="shared" si="0"/>
        <v>100000000</v>
      </c>
      <c r="D17" s="14"/>
      <c r="E17" s="14"/>
      <c r="F17" s="15">
        <v>100000000</v>
      </c>
      <c r="G17" s="14"/>
    </row>
    <row r="18" spans="1:7" ht="12.75">
      <c r="A18" s="4">
        <v>791100</v>
      </c>
      <c r="B18" s="6" t="s">
        <v>15</v>
      </c>
      <c r="C18" s="13">
        <f t="shared" si="0"/>
        <v>29765906</v>
      </c>
      <c r="D18" s="15">
        <v>29765906</v>
      </c>
      <c r="E18" s="14"/>
      <c r="F18" s="14"/>
      <c r="G18" s="14"/>
    </row>
    <row r="19" spans="1:7" ht="12.75">
      <c r="A19" s="7">
        <v>791100</v>
      </c>
      <c r="B19" s="8" t="s">
        <v>16</v>
      </c>
      <c r="C19" s="13">
        <f t="shared" si="0"/>
        <v>896642055</v>
      </c>
      <c r="D19" s="15">
        <v>896642055</v>
      </c>
      <c r="E19" s="14"/>
      <c r="F19" s="14"/>
      <c r="G19" s="14"/>
    </row>
    <row r="20" spans="1:7" ht="25.5">
      <c r="A20" s="4">
        <v>811100</v>
      </c>
      <c r="B20" s="6" t="s">
        <v>17</v>
      </c>
      <c r="C20" s="13">
        <f t="shared" si="0"/>
        <v>200000</v>
      </c>
      <c r="D20" s="14"/>
      <c r="E20" s="14"/>
      <c r="F20" s="14"/>
      <c r="G20" s="15">
        <v>200000</v>
      </c>
    </row>
    <row r="21" spans="1:7" ht="25.5">
      <c r="A21" s="4">
        <v>822100</v>
      </c>
      <c r="B21" s="6" t="s">
        <v>18</v>
      </c>
      <c r="C21" s="13">
        <f t="shared" si="0"/>
        <v>26000000</v>
      </c>
      <c r="D21" s="14"/>
      <c r="E21" s="14"/>
      <c r="F21" s="14"/>
      <c r="G21" s="15">
        <v>26000000</v>
      </c>
    </row>
    <row r="22" spans="1:7" ht="25.5">
      <c r="A22" s="4"/>
      <c r="B22" s="8" t="s">
        <v>19</v>
      </c>
      <c r="C22" s="16">
        <f>SUM(C12:C21)</f>
        <v>2312309867</v>
      </c>
      <c r="D22" s="17">
        <f>SUM(D12:D21)</f>
        <v>926407961</v>
      </c>
      <c r="E22" s="17">
        <f>SUM(E12:E21)</f>
        <v>1400000</v>
      </c>
      <c r="F22" s="17">
        <f>SUM(F12:F21)</f>
        <v>301455302</v>
      </c>
      <c r="G22" s="17">
        <f>SUM(G12:G21)</f>
        <v>1083046604</v>
      </c>
    </row>
    <row r="24" ht="12.75">
      <c r="C24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</sheetData>
  <sheetProtection/>
  <mergeCells count="6">
    <mergeCell ref="A8:A10"/>
    <mergeCell ref="B8:B10"/>
    <mergeCell ref="C8:C10"/>
    <mergeCell ref="D8:G8"/>
    <mergeCell ref="D9:F9"/>
    <mergeCell ref="G9:G10"/>
  </mergeCells>
  <dataValidations count="1">
    <dataValidation type="whole" allowBlank="1" showErrorMessage="1" errorTitle="Upozorenje" error="Niste uneli korektnu vrednost!&#10;Ponovite unos." sqref="D22:G22 E18:F21 G15:G19 E16:E17 F16 D20:D21 E14:F15 D14:D17 D12:F13 G12">
      <formula1>0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B29" sqref="B29"/>
    </sheetView>
  </sheetViews>
  <sheetFormatPr defaultColWidth="9.140625" defaultRowHeight="12.75"/>
  <cols>
    <col min="2" max="2" width="29.57421875" style="0" customWidth="1"/>
    <col min="3" max="3" width="21.7109375" style="0" customWidth="1"/>
    <col min="4" max="4" width="21.28125" style="0" customWidth="1"/>
    <col min="5" max="5" width="14.28125" style="0" customWidth="1"/>
    <col min="6" max="6" width="17.00390625" style="0" customWidth="1"/>
    <col min="7" max="7" width="16.57421875" style="0" bestFit="1" customWidth="1"/>
    <col min="10" max="10" width="10.00390625" style="0" bestFit="1" customWidth="1"/>
    <col min="11" max="11" width="17.57421875" style="0" bestFit="1" customWidth="1"/>
    <col min="12" max="12" width="12.57421875" style="0" bestFit="1" customWidth="1"/>
    <col min="14" max="14" width="11.7109375" style="0" bestFit="1" customWidth="1"/>
  </cols>
  <sheetData>
    <row r="1" spans="1:7" ht="12.75">
      <c r="A1" s="51" t="s">
        <v>0</v>
      </c>
      <c r="B1" s="51" t="s">
        <v>1</v>
      </c>
      <c r="C1" s="53" t="s">
        <v>21</v>
      </c>
      <c r="D1" s="59"/>
      <c r="E1" s="59"/>
      <c r="F1" s="59"/>
      <c r="G1" s="59"/>
    </row>
    <row r="2" spans="1:7" ht="12.75">
      <c r="A2" s="51"/>
      <c r="B2" s="52"/>
      <c r="C2" s="53" t="s">
        <v>21</v>
      </c>
      <c r="D2" s="53" t="s">
        <v>22</v>
      </c>
      <c r="E2" s="59"/>
      <c r="F2" s="59"/>
      <c r="G2" s="53" t="s">
        <v>4</v>
      </c>
    </row>
    <row r="3" spans="1:7" ht="25.5">
      <c r="A3" s="51"/>
      <c r="B3" s="52"/>
      <c r="C3" s="59"/>
      <c r="D3" s="5" t="s">
        <v>23</v>
      </c>
      <c r="E3" s="5" t="s">
        <v>6</v>
      </c>
      <c r="F3" s="5" t="s">
        <v>7</v>
      </c>
      <c r="G3" s="59"/>
    </row>
    <row r="4" spans="1:7" ht="12.75">
      <c r="A4" s="11">
        <v>1</v>
      </c>
      <c r="B4" s="11">
        <v>2</v>
      </c>
      <c r="C4" s="18" t="s">
        <v>8</v>
      </c>
      <c r="D4" s="19">
        <v>4</v>
      </c>
      <c r="E4" s="19">
        <v>5</v>
      </c>
      <c r="F4" s="19">
        <v>6</v>
      </c>
      <c r="G4" s="19">
        <v>7</v>
      </c>
    </row>
    <row r="5" spans="1:7" ht="25.5">
      <c r="A5" s="38">
        <v>411100</v>
      </c>
      <c r="B5" s="6" t="s">
        <v>24</v>
      </c>
      <c r="C5" s="13">
        <f>SUM(D5:G5)</f>
        <v>350000000</v>
      </c>
      <c r="D5" s="14">
        <v>4864964</v>
      </c>
      <c r="E5" s="14"/>
      <c r="F5" s="13"/>
      <c r="G5" s="30">
        <v>345135036</v>
      </c>
    </row>
    <row r="6" spans="1:7" ht="25.5">
      <c r="A6" s="38">
        <v>412100</v>
      </c>
      <c r="B6" s="6" t="s">
        <v>25</v>
      </c>
      <c r="C6" s="13">
        <f aca="true" t="shared" si="0" ref="C6:C58">SUM(D6:G6)</f>
        <v>50000000</v>
      </c>
      <c r="D6" s="14">
        <v>585236</v>
      </c>
      <c r="E6" s="14"/>
      <c r="F6" s="26"/>
      <c r="G6" s="30">
        <v>49414764</v>
      </c>
    </row>
    <row r="7" spans="1:7" ht="25.5">
      <c r="A7" s="38">
        <v>412200</v>
      </c>
      <c r="B7" s="6" t="s">
        <v>26</v>
      </c>
      <c r="C7" s="13">
        <f t="shared" si="0"/>
        <v>20000000</v>
      </c>
      <c r="D7" s="14">
        <v>252102</v>
      </c>
      <c r="E7" s="14"/>
      <c r="F7" s="26"/>
      <c r="G7" s="30">
        <v>19747898</v>
      </c>
    </row>
    <row r="8" spans="1:7" ht="12.75">
      <c r="A8" s="38">
        <v>412300</v>
      </c>
      <c r="B8" s="6" t="s">
        <v>27</v>
      </c>
      <c r="C8" s="13">
        <f t="shared" si="0"/>
        <v>0</v>
      </c>
      <c r="D8" s="14"/>
      <c r="E8" s="14"/>
      <c r="F8" s="26"/>
      <c r="G8" s="30"/>
    </row>
    <row r="9" spans="1:7" ht="38.25">
      <c r="A9" s="38">
        <v>414100</v>
      </c>
      <c r="B9" s="6" t="s">
        <v>28</v>
      </c>
      <c r="C9" s="13">
        <f t="shared" si="0"/>
        <v>1400000</v>
      </c>
      <c r="D9" s="14"/>
      <c r="E9" s="14">
        <v>1400000</v>
      </c>
      <c r="F9" s="24"/>
      <c r="G9" s="31"/>
    </row>
    <row r="10" spans="1:7" ht="12.75">
      <c r="A10" s="38">
        <v>414300</v>
      </c>
      <c r="B10" s="6" t="s">
        <v>29</v>
      </c>
      <c r="C10" s="13">
        <f t="shared" si="0"/>
        <v>2000000</v>
      </c>
      <c r="D10" s="25"/>
      <c r="E10" s="25"/>
      <c r="F10" s="26"/>
      <c r="G10" s="30">
        <v>2000000</v>
      </c>
    </row>
    <row r="11" spans="1:7" ht="51">
      <c r="A11" s="38">
        <v>414400</v>
      </c>
      <c r="B11" s="6" t="s">
        <v>30</v>
      </c>
      <c r="C11" s="13">
        <f t="shared" si="0"/>
        <v>100000</v>
      </c>
      <c r="D11" s="24"/>
      <c r="E11" s="24"/>
      <c r="F11" s="24"/>
      <c r="G11" s="30">
        <v>100000</v>
      </c>
    </row>
    <row r="12" spans="1:7" ht="12.75">
      <c r="A12" s="38">
        <v>415100</v>
      </c>
      <c r="B12" s="6" t="s">
        <v>31</v>
      </c>
      <c r="C12" s="13">
        <f t="shared" si="0"/>
        <v>20000000</v>
      </c>
      <c r="D12" s="24"/>
      <c r="E12" s="24"/>
      <c r="F12" s="39">
        <v>5000000</v>
      </c>
      <c r="G12" s="32">
        <v>15000000</v>
      </c>
    </row>
    <row r="13" spans="1:7" ht="25.5">
      <c r="A13" s="38">
        <v>416100</v>
      </c>
      <c r="B13" s="6" t="s">
        <v>32</v>
      </c>
      <c r="C13" s="13">
        <f t="shared" si="0"/>
        <v>11000000</v>
      </c>
      <c r="D13" s="24"/>
      <c r="E13" s="24"/>
      <c r="F13" s="13"/>
      <c r="G13" s="30">
        <v>11000000</v>
      </c>
    </row>
    <row r="14" spans="1:7" ht="25.5">
      <c r="A14" s="38">
        <v>421100</v>
      </c>
      <c r="B14" s="6" t="s">
        <v>33</v>
      </c>
      <c r="C14" s="13">
        <f t="shared" si="0"/>
        <v>500000</v>
      </c>
      <c r="D14" s="24"/>
      <c r="E14" s="24"/>
      <c r="F14" s="13"/>
      <c r="G14" s="30">
        <v>500000</v>
      </c>
    </row>
    <row r="15" spans="1:7" ht="12.75">
      <c r="A15" s="38">
        <v>421200</v>
      </c>
      <c r="B15" s="6" t="s">
        <v>34</v>
      </c>
      <c r="C15" s="13">
        <f t="shared" si="0"/>
        <v>19800000</v>
      </c>
      <c r="D15" s="25"/>
      <c r="E15" s="25"/>
      <c r="F15" s="26"/>
      <c r="G15" s="30">
        <v>19800000</v>
      </c>
    </row>
    <row r="16" spans="1:7" ht="25.5">
      <c r="A16" s="38">
        <v>421200</v>
      </c>
      <c r="B16" s="6" t="s">
        <v>72</v>
      </c>
      <c r="C16" s="13">
        <f t="shared" si="0"/>
        <v>44610083</v>
      </c>
      <c r="D16" s="25">
        <v>44610083</v>
      </c>
      <c r="E16" s="25"/>
      <c r="F16" s="26"/>
      <c r="G16" s="30"/>
    </row>
    <row r="17" spans="1:7" ht="12.75">
      <c r="A17" s="38">
        <v>421300</v>
      </c>
      <c r="B17" s="6" t="s">
        <v>35</v>
      </c>
      <c r="C17" s="13">
        <f t="shared" si="0"/>
        <v>2662000</v>
      </c>
      <c r="D17" s="25"/>
      <c r="E17" s="25"/>
      <c r="F17" s="26"/>
      <c r="G17" s="30">
        <v>2662000</v>
      </c>
    </row>
    <row r="18" spans="1:7" ht="25.5">
      <c r="A18" s="38">
        <v>421300</v>
      </c>
      <c r="B18" s="6" t="s">
        <v>73</v>
      </c>
      <c r="C18" s="13">
        <f t="shared" si="0"/>
        <v>3545080</v>
      </c>
      <c r="D18" s="25">
        <v>3545080</v>
      </c>
      <c r="E18" s="25"/>
      <c r="F18" s="26"/>
      <c r="G18" s="30"/>
    </row>
    <row r="19" spans="1:14" ht="12.75">
      <c r="A19" s="38">
        <v>421400</v>
      </c>
      <c r="B19" s="6" t="s">
        <v>36</v>
      </c>
      <c r="C19" s="13">
        <f>SUM(D19:G19)</f>
        <v>5202000</v>
      </c>
      <c r="D19" s="25">
        <v>1728628</v>
      </c>
      <c r="E19" s="25"/>
      <c r="F19" s="40">
        <v>1800000</v>
      </c>
      <c r="G19" s="30">
        <v>1673372</v>
      </c>
      <c r="K19" s="10"/>
      <c r="L19" s="37"/>
      <c r="M19" s="36"/>
      <c r="N19" s="34"/>
    </row>
    <row r="20" spans="1:14" ht="25.5">
      <c r="A20" s="38">
        <v>421400</v>
      </c>
      <c r="B20" s="6" t="s">
        <v>74</v>
      </c>
      <c r="C20" s="13">
        <f t="shared" si="0"/>
        <v>9411377</v>
      </c>
      <c r="D20" s="25">
        <v>9411377</v>
      </c>
      <c r="E20" s="25"/>
      <c r="F20" s="26"/>
      <c r="G20" s="30"/>
      <c r="L20" s="34"/>
      <c r="M20" s="36"/>
      <c r="N20" s="34"/>
    </row>
    <row r="21" spans="1:14" ht="12.75">
      <c r="A21" s="38">
        <v>421500</v>
      </c>
      <c r="B21" s="6" t="s">
        <v>37</v>
      </c>
      <c r="C21" s="13">
        <f t="shared" si="0"/>
        <v>1800000</v>
      </c>
      <c r="D21" s="25"/>
      <c r="E21" s="25"/>
      <c r="F21" s="26"/>
      <c r="G21" s="30">
        <v>1800000</v>
      </c>
      <c r="L21" s="34"/>
      <c r="M21" s="36"/>
      <c r="N21" s="34"/>
    </row>
    <row r="22" spans="1:12" ht="25.5">
      <c r="A22" s="38">
        <v>421500</v>
      </c>
      <c r="B22" s="6" t="s">
        <v>75</v>
      </c>
      <c r="C22" s="13">
        <f t="shared" si="0"/>
        <v>3514074</v>
      </c>
      <c r="D22" s="25">
        <v>3514074</v>
      </c>
      <c r="E22" s="25"/>
      <c r="F22" s="26"/>
      <c r="G22" s="30"/>
      <c r="L22" s="34"/>
    </row>
    <row r="23" spans="1:12" ht="12.75">
      <c r="A23" s="38">
        <v>421600</v>
      </c>
      <c r="B23" s="6" t="s">
        <v>38</v>
      </c>
      <c r="C23" s="13">
        <f t="shared" si="0"/>
        <v>420000</v>
      </c>
      <c r="D23" s="25"/>
      <c r="E23" s="25"/>
      <c r="F23" s="41">
        <v>350000</v>
      </c>
      <c r="G23" s="31">
        <v>70000</v>
      </c>
      <c r="L23" s="34"/>
    </row>
    <row r="24" spans="1:12" ht="25.5">
      <c r="A24" s="38">
        <v>421600</v>
      </c>
      <c r="B24" s="6" t="s">
        <v>77</v>
      </c>
      <c r="C24" s="13">
        <f t="shared" si="0"/>
        <v>515187</v>
      </c>
      <c r="D24" s="25">
        <v>515187</v>
      </c>
      <c r="E24" s="25"/>
      <c r="F24" s="25"/>
      <c r="G24" s="31"/>
      <c r="L24" s="34"/>
    </row>
    <row r="25" spans="1:7" ht="25.5">
      <c r="A25" s="38">
        <f>422100</f>
        <v>422100</v>
      </c>
      <c r="B25" s="6" t="s">
        <v>39</v>
      </c>
      <c r="C25" s="13">
        <f t="shared" si="0"/>
        <v>20000000</v>
      </c>
      <c r="D25" s="25"/>
      <c r="E25" s="25"/>
      <c r="F25" s="40">
        <v>2300000</v>
      </c>
      <c r="G25" s="30">
        <v>17700000</v>
      </c>
    </row>
    <row r="26" spans="1:7" ht="25.5">
      <c r="A26" s="38">
        <f>422100</f>
        <v>422100</v>
      </c>
      <c r="B26" s="6" t="s">
        <v>89</v>
      </c>
      <c r="C26" s="13">
        <f t="shared" si="0"/>
        <v>13000000</v>
      </c>
      <c r="D26" s="25">
        <v>13000000</v>
      </c>
      <c r="E26" s="25"/>
      <c r="F26" s="43"/>
      <c r="G26" s="30"/>
    </row>
    <row r="27" spans="1:7" ht="25.5">
      <c r="A27" s="38">
        <v>422200</v>
      </c>
      <c r="B27" s="6" t="s">
        <v>40</v>
      </c>
      <c r="C27" s="13">
        <f t="shared" si="0"/>
        <v>200000</v>
      </c>
      <c r="D27" s="24"/>
      <c r="E27" s="24"/>
      <c r="F27" s="13"/>
      <c r="G27" s="30">
        <v>200000</v>
      </c>
    </row>
    <row r="28" spans="1:7" ht="12.75">
      <c r="A28" s="38">
        <v>422900</v>
      </c>
      <c r="B28" s="6" t="s">
        <v>41</v>
      </c>
      <c r="C28" s="13">
        <f t="shared" si="0"/>
        <v>998000</v>
      </c>
      <c r="D28" s="25">
        <v>260000</v>
      </c>
      <c r="E28" s="25"/>
      <c r="F28" s="40">
        <v>400000</v>
      </c>
      <c r="G28" s="30">
        <v>338000</v>
      </c>
    </row>
    <row r="29" spans="1:7" ht="25.5">
      <c r="A29" s="38">
        <v>422900</v>
      </c>
      <c r="B29" s="6" t="s">
        <v>82</v>
      </c>
      <c r="C29" s="13">
        <f t="shared" si="0"/>
        <v>61169</v>
      </c>
      <c r="D29" s="25">
        <v>61169</v>
      </c>
      <c r="E29" s="25"/>
      <c r="F29" s="26"/>
      <c r="G29" s="30"/>
    </row>
    <row r="30" spans="1:7" ht="12.75">
      <c r="A30" s="38">
        <v>423100</v>
      </c>
      <c r="B30" s="6" t="s">
        <v>42</v>
      </c>
      <c r="C30" s="13">
        <f t="shared" si="0"/>
        <v>500000</v>
      </c>
      <c r="D30" s="25"/>
      <c r="E30" s="25"/>
      <c r="F30" s="26"/>
      <c r="G30" s="30">
        <v>500000</v>
      </c>
    </row>
    <row r="31" spans="1:7" ht="12.75">
      <c r="A31" s="7">
        <v>423200</v>
      </c>
      <c r="B31" s="6" t="s">
        <v>43</v>
      </c>
      <c r="C31" s="13">
        <f t="shared" si="0"/>
        <v>1069600</v>
      </c>
      <c r="D31" s="25">
        <v>700000</v>
      </c>
      <c r="E31" s="25"/>
      <c r="F31" s="40">
        <v>300000</v>
      </c>
      <c r="G31" s="30">
        <v>69600</v>
      </c>
    </row>
    <row r="32" spans="1:7" ht="25.5">
      <c r="A32" s="38">
        <v>423200</v>
      </c>
      <c r="B32" s="6" t="s">
        <v>84</v>
      </c>
      <c r="C32" s="13">
        <f t="shared" si="0"/>
        <v>444050</v>
      </c>
      <c r="D32" s="25">
        <v>444050</v>
      </c>
      <c r="E32" s="25"/>
      <c r="F32" s="26"/>
      <c r="G32" s="30"/>
    </row>
    <row r="33" spans="1:7" ht="25.5">
      <c r="A33" s="38">
        <v>423300</v>
      </c>
      <c r="B33" s="6" t="s">
        <v>44</v>
      </c>
      <c r="C33" s="13">
        <f t="shared" si="0"/>
        <v>2272278</v>
      </c>
      <c r="D33" s="25">
        <v>1072278</v>
      </c>
      <c r="E33" s="25"/>
      <c r="F33" s="26"/>
      <c r="G33" s="30">
        <v>1200000</v>
      </c>
    </row>
    <row r="34" spans="1:7" ht="12.75">
      <c r="A34" s="38">
        <v>423400</v>
      </c>
      <c r="B34" s="6" t="s">
        <v>45</v>
      </c>
      <c r="C34" s="13">
        <f t="shared" si="0"/>
        <v>342000</v>
      </c>
      <c r="D34" s="25"/>
      <c r="E34" s="25"/>
      <c r="F34" s="26"/>
      <c r="G34" s="30">
        <v>342000</v>
      </c>
    </row>
    <row r="35" spans="1:7" ht="25.5">
      <c r="A35" s="38">
        <v>423400</v>
      </c>
      <c r="B35" s="6" t="s">
        <v>68</v>
      </c>
      <c r="C35" s="13">
        <f t="shared" si="0"/>
        <v>698466</v>
      </c>
      <c r="D35" s="25">
        <v>698466</v>
      </c>
      <c r="E35" s="25"/>
      <c r="F35" s="26"/>
      <c r="G35" s="30"/>
    </row>
    <row r="36" spans="1:7" ht="12.75">
      <c r="A36" s="38">
        <v>423500</v>
      </c>
      <c r="B36" s="6" t="s">
        <v>46</v>
      </c>
      <c r="C36" s="13">
        <f t="shared" si="0"/>
        <v>9000000</v>
      </c>
      <c r="D36" s="25"/>
      <c r="E36" s="25"/>
      <c r="F36" s="26"/>
      <c r="G36" s="30">
        <v>9000000</v>
      </c>
    </row>
    <row r="37" spans="1:7" ht="25.5">
      <c r="A37" s="38">
        <v>423600</v>
      </c>
      <c r="B37" s="6" t="s">
        <v>47</v>
      </c>
      <c r="C37" s="13">
        <f t="shared" si="0"/>
        <v>300000</v>
      </c>
      <c r="D37" s="25">
        <v>300000</v>
      </c>
      <c r="E37" s="25"/>
      <c r="F37" s="26"/>
      <c r="G37" s="30"/>
    </row>
    <row r="38" spans="1:7" ht="12.75">
      <c r="A38" s="38">
        <v>423700</v>
      </c>
      <c r="B38" s="6" t="s">
        <v>48</v>
      </c>
      <c r="C38" s="13">
        <f t="shared" si="0"/>
        <v>240000</v>
      </c>
      <c r="D38" s="25"/>
      <c r="E38" s="25"/>
      <c r="F38" s="25"/>
      <c r="G38" s="31">
        <v>240000</v>
      </c>
    </row>
    <row r="39" spans="1:7" ht="12.75">
      <c r="A39" s="38">
        <v>423900</v>
      </c>
      <c r="B39" s="6" t="s">
        <v>49</v>
      </c>
      <c r="C39" s="13">
        <f t="shared" si="0"/>
        <v>9588000</v>
      </c>
      <c r="D39" s="24"/>
      <c r="E39" s="24"/>
      <c r="F39" s="41">
        <v>5000000</v>
      </c>
      <c r="G39" s="31">
        <v>4588000</v>
      </c>
    </row>
    <row r="40" spans="1:7" ht="25.5">
      <c r="A40" s="38">
        <v>423900</v>
      </c>
      <c r="B40" s="6" t="s">
        <v>78</v>
      </c>
      <c r="C40" s="13">
        <f t="shared" si="0"/>
        <v>7577102</v>
      </c>
      <c r="D40" s="14">
        <v>7577102</v>
      </c>
      <c r="E40" s="24"/>
      <c r="F40" s="24"/>
      <c r="G40" s="31"/>
    </row>
    <row r="41" spans="1:7" ht="12.75">
      <c r="A41" s="38">
        <v>424300</v>
      </c>
      <c r="B41" s="6" t="s">
        <v>50</v>
      </c>
      <c r="C41" s="13">
        <f t="shared" si="0"/>
        <v>930312</v>
      </c>
      <c r="D41" s="25">
        <v>930312</v>
      </c>
      <c r="E41" s="25"/>
      <c r="F41" s="40"/>
      <c r="G41" s="30"/>
    </row>
    <row r="42" spans="1:7" ht="25.5">
      <c r="A42" s="38">
        <v>424300</v>
      </c>
      <c r="B42" s="6" t="s">
        <v>79</v>
      </c>
      <c r="C42" s="13">
        <f t="shared" si="0"/>
        <v>97363</v>
      </c>
      <c r="D42" s="25">
        <v>97363</v>
      </c>
      <c r="E42" s="25"/>
      <c r="F42" s="26"/>
      <c r="G42" s="30"/>
    </row>
    <row r="43" spans="1:7" ht="25.5">
      <c r="A43" s="38">
        <v>424600</v>
      </c>
      <c r="B43" s="6" t="s">
        <v>51</v>
      </c>
      <c r="C43" s="13">
        <f t="shared" si="0"/>
        <v>240000</v>
      </c>
      <c r="D43" s="25"/>
      <c r="E43" s="25"/>
      <c r="F43" s="41">
        <v>200000</v>
      </c>
      <c r="G43" s="31">
        <v>40000</v>
      </c>
    </row>
    <row r="44" spans="1:7" ht="38.25">
      <c r="A44" s="38">
        <v>424600</v>
      </c>
      <c r="B44" s="6" t="s">
        <v>76</v>
      </c>
      <c r="C44" s="13">
        <f t="shared" si="0"/>
        <v>247200</v>
      </c>
      <c r="D44" s="25">
        <v>247200</v>
      </c>
      <c r="E44" s="25"/>
      <c r="F44" s="25"/>
      <c r="G44" s="31"/>
    </row>
    <row r="45" spans="1:12" ht="25.5">
      <c r="A45" s="38">
        <v>424900</v>
      </c>
      <c r="B45" s="6" t="s">
        <v>52</v>
      </c>
      <c r="C45" s="13">
        <f t="shared" si="0"/>
        <v>34204903</v>
      </c>
      <c r="D45" s="25">
        <v>14930503</v>
      </c>
      <c r="E45" s="25"/>
      <c r="F45" s="40">
        <v>15000000</v>
      </c>
      <c r="G45" s="30">
        <v>4274400</v>
      </c>
      <c r="K45" s="34"/>
      <c r="L45" s="34"/>
    </row>
    <row r="46" spans="1:7" ht="38.25">
      <c r="A46" s="38">
        <v>424900</v>
      </c>
      <c r="B46" s="6" t="s">
        <v>88</v>
      </c>
      <c r="C46" s="13">
        <f t="shared" si="0"/>
        <v>3784617</v>
      </c>
      <c r="D46" s="25">
        <v>3784617</v>
      </c>
      <c r="E46" s="25"/>
      <c r="F46" s="26"/>
      <c r="G46" s="30"/>
    </row>
    <row r="47" spans="1:7" ht="25.5">
      <c r="A47" s="38">
        <v>425100</v>
      </c>
      <c r="B47" s="6" t="s">
        <v>53</v>
      </c>
      <c r="C47" s="13">
        <f t="shared" si="0"/>
        <v>18060000</v>
      </c>
      <c r="D47" s="25"/>
      <c r="E47" s="25"/>
      <c r="F47" s="44">
        <v>300000</v>
      </c>
      <c r="G47" s="32">
        <v>17760000</v>
      </c>
    </row>
    <row r="48" spans="1:7" ht="38.25">
      <c r="A48" s="38">
        <v>425100</v>
      </c>
      <c r="B48" s="6" t="s">
        <v>90</v>
      </c>
      <c r="C48" s="13">
        <f t="shared" si="0"/>
        <v>283606</v>
      </c>
      <c r="D48" s="25">
        <v>283606</v>
      </c>
      <c r="E48" s="25"/>
      <c r="F48" s="45"/>
      <c r="G48" s="32"/>
    </row>
    <row r="49" spans="1:7" ht="25.5">
      <c r="A49" s="38">
        <v>425200</v>
      </c>
      <c r="B49" s="6" t="s">
        <v>54</v>
      </c>
      <c r="C49" s="13">
        <f t="shared" si="0"/>
        <v>22756320</v>
      </c>
      <c r="D49" s="25"/>
      <c r="E49" s="25"/>
      <c r="F49" s="42">
        <v>5000000</v>
      </c>
      <c r="G49" s="30">
        <v>17756320</v>
      </c>
    </row>
    <row r="50" spans="1:7" ht="25.5">
      <c r="A50" s="38">
        <v>425200</v>
      </c>
      <c r="B50" s="6" t="s">
        <v>85</v>
      </c>
      <c r="C50" s="13">
        <f t="shared" si="0"/>
        <v>7106429</v>
      </c>
      <c r="D50" s="25">
        <v>7106429</v>
      </c>
      <c r="E50" s="25"/>
      <c r="F50" s="28"/>
      <c r="G50" s="30"/>
    </row>
    <row r="51" spans="1:7" ht="12.75">
      <c r="A51" s="38">
        <v>426100</v>
      </c>
      <c r="B51" s="6" t="s">
        <v>55</v>
      </c>
      <c r="C51" s="13">
        <f t="shared" si="0"/>
        <v>6522473</v>
      </c>
      <c r="D51" s="25">
        <v>736963</v>
      </c>
      <c r="E51" s="25"/>
      <c r="F51" s="42">
        <v>3000000</v>
      </c>
      <c r="G51" s="30">
        <v>2785510</v>
      </c>
    </row>
    <row r="52" spans="1:7" ht="25.5">
      <c r="A52" s="38">
        <v>426100</v>
      </c>
      <c r="B52" s="6" t="s">
        <v>83</v>
      </c>
      <c r="C52" s="13">
        <f t="shared" si="0"/>
        <v>4010842</v>
      </c>
      <c r="D52" s="25">
        <v>4010842</v>
      </c>
      <c r="E52" s="25"/>
      <c r="F52" s="28"/>
      <c r="G52" s="30"/>
    </row>
    <row r="53" spans="1:7" ht="25.5">
      <c r="A53" s="38">
        <v>426300</v>
      </c>
      <c r="B53" s="6" t="s">
        <v>56</v>
      </c>
      <c r="C53" s="13">
        <f t="shared" si="0"/>
        <v>938400</v>
      </c>
      <c r="D53" s="25"/>
      <c r="E53" s="25"/>
      <c r="F53" s="40">
        <v>500000</v>
      </c>
      <c r="G53" s="30">
        <v>438400</v>
      </c>
    </row>
    <row r="54" spans="1:7" ht="38.25">
      <c r="A54" s="38">
        <v>426300</v>
      </c>
      <c r="B54" s="6" t="s">
        <v>80</v>
      </c>
      <c r="C54" s="13">
        <f t="shared" si="0"/>
        <v>188530</v>
      </c>
      <c r="D54" s="25">
        <v>188530</v>
      </c>
      <c r="E54" s="25"/>
      <c r="F54" s="26"/>
      <c r="G54" s="30"/>
    </row>
    <row r="55" spans="1:7" ht="12.75">
      <c r="A55" s="38">
        <v>426400</v>
      </c>
      <c r="B55" s="6" t="s">
        <v>57</v>
      </c>
      <c r="C55" s="13">
        <f t="shared" si="0"/>
        <v>14400000</v>
      </c>
      <c r="D55" s="25"/>
      <c r="E55" s="25"/>
      <c r="F55" s="40">
        <v>13600000</v>
      </c>
      <c r="G55" s="30">
        <v>800000</v>
      </c>
    </row>
    <row r="56" spans="1:7" ht="25.5">
      <c r="A56" s="38">
        <v>426400</v>
      </c>
      <c r="B56" s="6" t="s">
        <v>86</v>
      </c>
      <c r="C56" s="13">
        <f t="shared" si="0"/>
        <v>3168273</v>
      </c>
      <c r="D56" s="25">
        <v>3168273</v>
      </c>
      <c r="E56" s="25"/>
      <c r="F56" s="26"/>
      <c r="G56" s="30"/>
    </row>
    <row r="57" spans="1:7" ht="25.5">
      <c r="A57" s="7">
        <v>426700</v>
      </c>
      <c r="B57" s="6" t="s">
        <v>58</v>
      </c>
      <c r="C57" s="13">
        <f t="shared" si="0"/>
        <v>649654540</v>
      </c>
      <c r="D57" s="25">
        <v>2524620</v>
      </c>
      <c r="E57" s="25"/>
      <c r="F57" s="40">
        <v>240705302</v>
      </c>
      <c r="G57" s="30">
        <v>406424618</v>
      </c>
    </row>
    <row r="58" spans="1:7" ht="25.5">
      <c r="A58" s="38">
        <v>426700</v>
      </c>
      <c r="B58" s="8" t="s">
        <v>59</v>
      </c>
      <c r="C58" s="13">
        <f t="shared" si="0"/>
        <v>782710870</v>
      </c>
      <c r="D58" s="25">
        <v>782710870</v>
      </c>
      <c r="E58" s="25"/>
      <c r="F58" s="43"/>
      <c r="G58" s="30"/>
    </row>
    <row r="59" spans="1:7" ht="25.5">
      <c r="A59" s="38">
        <v>426800</v>
      </c>
      <c r="B59" s="6" t="s">
        <v>60</v>
      </c>
      <c r="C59" s="13">
        <f>SUM(D59:G59)</f>
        <v>18518400</v>
      </c>
      <c r="D59" s="24"/>
      <c r="E59" s="24"/>
      <c r="F59" s="40">
        <v>6000000</v>
      </c>
      <c r="G59" s="30">
        <v>12518400</v>
      </c>
    </row>
    <row r="60" spans="1:7" ht="38.25">
      <c r="A60" s="38">
        <v>426800</v>
      </c>
      <c r="B60" s="6" t="s">
        <v>81</v>
      </c>
      <c r="C60" s="13">
        <f aca="true" t="shared" si="1" ref="C60:C74">SUM(D60:G60)</f>
        <v>8675974</v>
      </c>
      <c r="D60" s="14">
        <v>8675974</v>
      </c>
      <c r="E60" s="24"/>
      <c r="F60" s="13"/>
      <c r="G60" s="30"/>
    </row>
    <row r="61" spans="1:7" ht="12.75">
      <c r="A61" s="38">
        <v>426900</v>
      </c>
      <c r="B61" s="6" t="s">
        <v>61</v>
      </c>
      <c r="C61" s="13">
        <f t="shared" si="1"/>
        <v>7298907</v>
      </c>
      <c r="D61" s="25"/>
      <c r="E61" s="25"/>
      <c r="F61" s="40">
        <v>1000000</v>
      </c>
      <c r="G61" s="30">
        <v>6298907</v>
      </c>
    </row>
    <row r="62" spans="1:7" ht="25.5">
      <c r="A62" s="38">
        <v>426900</v>
      </c>
      <c r="B62" s="6" t="s">
        <v>87</v>
      </c>
      <c r="C62" s="13">
        <f t="shared" si="1"/>
        <v>402793</v>
      </c>
      <c r="D62" s="25">
        <v>402793</v>
      </c>
      <c r="E62" s="25"/>
      <c r="F62" s="26"/>
      <c r="G62" s="30"/>
    </row>
    <row r="63" spans="1:7" ht="25.5">
      <c r="A63" s="38">
        <v>431100</v>
      </c>
      <c r="B63" s="6" t="s">
        <v>70</v>
      </c>
      <c r="C63" s="13">
        <f t="shared" si="1"/>
        <v>1000000</v>
      </c>
      <c r="D63" s="25"/>
      <c r="E63" s="25"/>
      <c r="F63" s="26"/>
      <c r="G63" s="30">
        <v>1000000</v>
      </c>
    </row>
    <row r="64" spans="1:7" ht="12.75">
      <c r="A64" s="38">
        <v>431200</v>
      </c>
      <c r="B64" s="6" t="s">
        <v>71</v>
      </c>
      <c r="C64" s="13">
        <f t="shared" si="1"/>
        <v>2000000</v>
      </c>
      <c r="D64" s="25"/>
      <c r="E64" s="25"/>
      <c r="F64" s="26"/>
      <c r="G64" s="30">
        <v>2000000</v>
      </c>
    </row>
    <row r="65" spans="1:7" ht="12.75">
      <c r="A65" s="38">
        <v>444100</v>
      </c>
      <c r="B65" s="8" t="s">
        <v>62</v>
      </c>
      <c r="C65" s="13">
        <f t="shared" si="1"/>
        <v>200000</v>
      </c>
      <c r="D65" s="25"/>
      <c r="E65" s="25"/>
      <c r="F65" s="26"/>
      <c r="G65" s="30">
        <v>200000</v>
      </c>
    </row>
    <row r="66" spans="1:7" ht="12.75">
      <c r="A66" s="38">
        <v>444200</v>
      </c>
      <c r="B66" s="8" t="s">
        <v>63</v>
      </c>
      <c r="C66" s="13">
        <f t="shared" si="1"/>
        <v>60000000</v>
      </c>
      <c r="D66" s="25"/>
      <c r="E66" s="25"/>
      <c r="F66" s="26"/>
      <c r="G66" s="30">
        <v>60000000</v>
      </c>
    </row>
    <row r="67" spans="1:7" ht="12.75">
      <c r="A67" s="38">
        <v>482100</v>
      </c>
      <c r="B67" s="6" t="s">
        <v>64</v>
      </c>
      <c r="C67" s="13">
        <f t="shared" si="1"/>
        <v>130000</v>
      </c>
      <c r="D67" s="25"/>
      <c r="E67" s="25"/>
      <c r="F67" s="26"/>
      <c r="G67" s="30">
        <v>130000</v>
      </c>
    </row>
    <row r="68" spans="1:7" ht="12.75">
      <c r="A68" s="38">
        <v>482200</v>
      </c>
      <c r="B68" s="6" t="s">
        <v>65</v>
      </c>
      <c r="C68" s="13">
        <f t="shared" si="1"/>
        <v>3000000</v>
      </c>
      <c r="D68" s="25"/>
      <c r="E68" s="25"/>
      <c r="F68" s="26"/>
      <c r="G68" s="30">
        <v>3000000</v>
      </c>
    </row>
    <row r="69" spans="1:7" ht="12.75">
      <c r="A69" s="38">
        <v>482300</v>
      </c>
      <c r="B69" s="6" t="s">
        <v>69</v>
      </c>
      <c r="C69" s="13">
        <f t="shared" si="1"/>
        <v>1000</v>
      </c>
      <c r="D69" s="25"/>
      <c r="E69" s="25"/>
      <c r="F69" s="26"/>
      <c r="G69" s="30">
        <v>1000</v>
      </c>
    </row>
    <row r="70" spans="1:7" ht="12.75">
      <c r="A70" s="38">
        <v>512200</v>
      </c>
      <c r="B70" s="6" t="s">
        <v>66</v>
      </c>
      <c r="C70" s="13">
        <f t="shared" si="1"/>
        <v>15664899</v>
      </c>
      <c r="D70" s="25">
        <v>880300</v>
      </c>
      <c r="E70" s="25"/>
      <c r="F70" s="26"/>
      <c r="G70" s="30">
        <v>14784599</v>
      </c>
    </row>
    <row r="71" spans="1:7" ht="25.5">
      <c r="A71" s="38">
        <v>512200</v>
      </c>
      <c r="B71" s="6" t="s">
        <v>91</v>
      </c>
      <c r="C71" s="13">
        <f t="shared" si="1"/>
        <v>1787840</v>
      </c>
      <c r="D71" s="25">
        <v>1787840</v>
      </c>
      <c r="E71" s="25"/>
      <c r="F71" s="26"/>
      <c r="G71" s="27"/>
    </row>
    <row r="72" spans="1:7" ht="25.5">
      <c r="A72" s="38">
        <v>512500</v>
      </c>
      <c r="B72" s="6" t="s">
        <v>92</v>
      </c>
      <c r="C72" s="13">
        <f t="shared" si="1"/>
        <v>801130</v>
      </c>
      <c r="D72" s="25">
        <v>801130</v>
      </c>
      <c r="E72" s="25"/>
      <c r="F72" s="26"/>
      <c r="G72" s="27"/>
    </row>
    <row r="73" spans="1:7" ht="12.75">
      <c r="A73" s="38">
        <v>515100</v>
      </c>
      <c r="B73" s="6" t="s">
        <v>67</v>
      </c>
      <c r="C73" s="13">
        <f t="shared" si="1"/>
        <v>7200</v>
      </c>
      <c r="D73" s="25"/>
      <c r="E73" s="25"/>
      <c r="F73" s="26"/>
      <c r="G73" s="27">
        <v>7200</v>
      </c>
    </row>
    <row r="74" spans="1:7" ht="12.75">
      <c r="A74" s="38">
        <v>5223</v>
      </c>
      <c r="B74" s="6" t="s">
        <v>93</v>
      </c>
      <c r="C74" s="13">
        <f t="shared" si="1"/>
        <v>30746580</v>
      </c>
      <c r="D74" s="25"/>
      <c r="E74" s="25"/>
      <c r="F74" s="40">
        <v>1000000</v>
      </c>
      <c r="G74" s="27">
        <v>29746580</v>
      </c>
    </row>
    <row r="75" spans="1:7" ht="12.75">
      <c r="A75" s="46"/>
      <c r="B75" s="23" t="s">
        <v>96</v>
      </c>
      <c r="C75" s="29">
        <f>SUM(C5:C74)</f>
        <v>2312309867</v>
      </c>
      <c r="D75" s="29">
        <f>SUM(D5:D74)</f>
        <v>926407961</v>
      </c>
      <c r="E75" s="29">
        <f>SUM(E5:E74)</f>
        <v>1400000</v>
      </c>
      <c r="F75" s="29">
        <f>SUM(F5:F74)</f>
        <v>301455302</v>
      </c>
      <c r="G75" s="29">
        <f>SUM(G5:G74)</f>
        <v>1083046604</v>
      </c>
    </row>
    <row r="76" ht="12.75">
      <c r="K76" s="35"/>
    </row>
    <row r="78" ht="12.75">
      <c r="B78" s="50" t="s">
        <v>102</v>
      </c>
    </row>
    <row r="79" spans="2:3" ht="12.75">
      <c r="B79" s="47" t="s">
        <v>103</v>
      </c>
      <c r="C79" s="49"/>
    </row>
    <row r="80" spans="2:3" ht="12.75">
      <c r="B80" s="47"/>
      <c r="C80" s="49"/>
    </row>
    <row r="81" ht="12.75">
      <c r="B81" s="47" t="s">
        <v>97</v>
      </c>
    </row>
    <row r="82" spans="2:7" ht="12.75">
      <c r="B82" s="48"/>
      <c r="G82" s="34"/>
    </row>
    <row r="83" ht="12.75">
      <c r="B83" s="48"/>
    </row>
    <row r="84" ht="12.75">
      <c r="B84" s="48"/>
    </row>
    <row r="85" spans="2:6" ht="12.75">
      <c r="B85" s="50" t="s">
        <v>98</v>
      </c>
      <c r="E85" s="58" t="s">
        <v>100</v>
      </c>
      <c r="F85" s="58"/>
    </row>
    <row r="86" spans="2:6" ht="12.75">
      <c r="B86" s="48"/>
      <c r="E86" s="48"/>
      <c r="F86" s="48"/>
    </row>
    <row r="87" spans="2:6" ht="12.75">
      <c r="B87" s="50" t="s">
        <v>99</v>
      </c>
      <c r="E87" s="58" t="s">
        <v>101</v>
      </c>
      <c r="F87" s="58"/>
    </row>
  </sheetData>
  <sheetProtection/>
  <mergeCells count="8">
    <mergeCell ref="E85:F85"/>
    <mergeCell ref="E87:F87"/>
    <mergeCell ref="A1:A3"/>
    <mergeCell ref="B1:B3"/>
    <mergeCell ref="C1:G1"/>
    <mergeCell ref="C2:C3"/>
    <mergeCell ref="D2:F2"/>
    <mergeCell ref="G2:G3"/>
  </mergeCells>
  <dataValidations count="1">
    <dataValidation type="whole" allowBlank="1" showErrorMessage="1" errorTitle="Upozorenje" error="Niste uneli korektnu vrednost!&#10;Ponovite unos." sqref="F9:G9 D5:E74 F23:G24 F43:G44 F38:G40 F11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za transfuziju krvi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PC-finansije</dc:creator>
  <cp:keywords/>
  <dc:description/>
  <cp:lastModifiedBy>Michel</cp:lastModifiedBy>
  <cp:lastPrinted>2019-01-22T12:05:07Z</cp:lastPrinted>
  <dcterms:created xsi:type="dcterms:W3CDTF">2019-01-16T11:28:22Z</dcterms:created>
  <dcterms:modified xsi:type="dcterms:W3CDTF">2019-03-11T09:13:01Z</dcterms:modified>
  <cp:category/>
  <cp:version/>
  <cp:contentType/>
  <cp:contentStatus/>
</cp:coreProperties>
</file>